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3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77" i="22" l="1"/>
  <c r="D50" i="22" l="1"/>
  <c r="D48" i="22"/>
  <c r="D19" i="22" l="1"/>
  <c r="D15" i="22" l="1"/>
  <c r="D29" i="22" l="1"/>
  <c r="F106" i="22" l="1"/>
  <c r="D7" i="22" l="1"/>
  <c r="H96" i="22" l="1"/>
  <c r="D39" i="22" l="1"/>
  <c r="D41" i="22" l="1"/>
  <c r="E96" i="22" l="1"/>
  <c r="E83" i="22" l="1"/>
  <c r="D87" i="22" l="1"/>
  <c r="D27" i="22" l="1"/>
  <c r="D52" i="22" l="1"/>
  <c r="D46" i="22"/>
  <c r="D53" i="22" l="1"/>
  <c r="D37" i="22"/>
  <c r="D35" i="22"/>
  <c r="D33" i="22"/>
  <c r="D31" i="22"/>
  <c r="D25" i="22"/>
  <c r="D23" i="22"/>
  <c r="D21" i="22"/>
  <c r="D17" i="22"/>
  <c r="D13" i="22"/>
  <c r="D11" i="22"/>
  <c r="D9" i="22"/>
  <c r="D42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<sst xmlns="http://schemas.openxmlformats.org/spreadsheetml/2006/main" count="1624" uniqueCount="150">
  <si>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</si>
  <si>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</si>
  <si>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</si>
  <si>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</si>
  <si>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</si>
  <si>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</si>
  <si>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</si>
  <si>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</si>
  <si>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</si>
  <si>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</si>
  <si>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</si>
  <si>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</si>
  <si>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</si>
  <si>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</si>
  <si>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</si>
  <si>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</si>
  <si>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</si>
  <si>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</si>
  <si>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</si>
  <si>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</si>
  <si>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</si>
  <si>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</si>
  <si>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</si>
  <si>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</si>
  <si>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</si>
  <si>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</si>
  <si>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</si>
  <si>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</si>
  <si>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</si>
  <si>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</si>
  <si>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</si>
  <si>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</si>
  <si>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</si>
  <si>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</si>
  <si>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</si>
  <si>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</si>
  <si>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</si>
  <si>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</si>
  <si>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</si>
  <si>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</si>
  <si>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</si>
  <si>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</si>
  <si>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</si>
  <si>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</si>
  <si>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</si>
  <si>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</si>
  <si>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</si>
  <si>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</si>
  <si>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</si>
  <si>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</si>
  <si>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</si>
  <si>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</si>
  <si>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</si>
  <si>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</si>
  <si>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</si>
  <si>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</si>
  <si>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</si>
  <si>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</si>
  <si>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</si>
  <si>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</si>
  <si>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</si>
  <si>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</si>
  <si>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</si>
  <si>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</si>
  <si>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</si>
  <si>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</si>
  <si>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</si>
  <si>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</si>
  <si>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</si>
  <si>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</si>
  <si>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</si>
  <si>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</si>
  <si>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</si>
  <si>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</si>
  <si>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</si>
  <si>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</si>
  <si>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</si>
  <si>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</si>
  <si>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</si>
  <si>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</si>
  <si>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</si>
  <si>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</si>
  <si>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</si>
  <si>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</si>
  <si>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</si>
  <si>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</si>
  <si>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</si>
  <si>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</si>
  <si>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</si>
  <si>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</si>
  <si>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</si>
  <si>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</si>
  <si>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</si>
  <si>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</si>
  <si>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</si>
  <si>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</si>
  <si>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</si>
  <si>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</si>
  <si>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</si>
  <si>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</si>
  <si>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</si>
  <si>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</si>
  <si>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</si>
  <si>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</si>
  <si>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</si>
  <si>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</si>
  <si>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</si>
  <si>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</si>
  <si>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</si>
  <si>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</si>
  <si>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</si>
  <si>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</si>
  <si>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</si>
  <si>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</si>
  <si>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</si>
  <si>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</si>
  <si>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</si>
  <si>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</si>
  <si>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</si>
  <si>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</si>
  <si>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</si>
  <si>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</si>
  <si>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</si>
  <si>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</si>
  <si>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</si>
  <si>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</si>
  <si>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</si>
  <si>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</si>
  <si>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</si>
  <si>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</si>
  <si>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</si>
  <si>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&amp; RECYCLING</t>
  </si>
  <si>
    <t>FAY. CO. - EMS BLDG.</t>
  </si>
  <si>
    <t>CAMP STREET ANNEX</t>
  </si>
  <si>
    <t>MAIN STREET ANNEX</t>
  </si>
  <si>
    <t>FAY.  CO. OLD  EMS</t>
  </si>
  <si>
    <t>FAY. CO. NEW EMS</t>
  </si>
  <si>
    <t>10/17/22-11/15/22</t>
  </si>
  <si>
    <t>FAYETTE COUNTY, TEXAS UTILITIES -  PAID JANUARY, 2023</t>
  </si>
  <si>
    <t>11/16/22-12/14/22</t>
  </si>
  <si>
    <t>11/17/22-12/14/22</t>
  </si>
  <si>
    <t>11/16/22-12/15/22</t>
  </si>
  <si>
    <t>11/15/22-12/15/22</t>
  </si>
  <si>
    <t>11/16/22-12/21/22</t>
  </si>
  <si>
    <t>11/17/22-12/21/22</t>
  </si>
  <si>
    <t>11/23/22-12/23/22</t>
  </si>
  <si>
    <t xml:space="preserve">WARRENTON RECYCLING </t>
  </si>
  <si>
    <t>11/28/22-12/27/22</t>
  </si>
  <si>
    <t>11/30/22-12/30/22</t>
  </si>
  <si>
    <t>12/02/22-01/03/23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</si>
</sst>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0" fontId="10" fillId="2" borderId="0" xfId="0" applyFont="1" applyFill="1"/>
    <xf numFmtId="2" fontId="10" fillId="2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="130" zoomScaleNormal="130" workbookViewId="0">
      <pane ySplit="4" topLeftCell="A89" activePane="bottomLeft" state="frozen"/>
      <selection pane="bottomLeft" activeCell="D100" sqref="D100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143</v>
      </c>
      <c r="D6" s="122" t="s">
        <v>6</v>
      </c>
      <c r="E6" s="79">
        <v>2</v>
      </c>
      <c r="F6" s="79">
        <v>143.31</v>
      </c>
      <c r="G6" s="79">
        <v>2767</v>
      </c>
      <c r="H6" s="80">
        <v>570.66</v>
      </c>
      <c r="I6" s="81">
        <v>0</v>
      </c>
      <c r="J6" s="79">
        <v>14.75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735.48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143</v>
      </c>
      <c r="D8" s="122" t="s">
        <v>6</v>
      </c>
      <c r="E8" s="79">
        <v>1</v>
      </c>
      <c r="F8" s="80">
        <v>30.69</v>
      </c>
      <c r="G8" s="79">
        <v>620</v>
      </c>
      <c r="H8" s="79">
        <v>97.03</v>
      </c>
      <c r="I8" s="81">
        <v>0</v>
      </c>
      <c r="J8" s="79">
        <v>14.75</v>
      </c>
      <c r="K8" s="86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142.47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143</v>
      </c>
      <c r="D10" s="122" t="s">
        <v>6</v>
      </c>
      <c r="E10" s="81">
        <v>0</v>
      </c>
      <c r="F10" s="81">
        <v>0</v>
      </c>
      <c r="G10" s="79">
        <v>1126</v>
      </c>
      <c r="H10" s="82">
        <v>145.13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145.13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143</v>
      </c>
      <c r="D12" s="122" t="s">
        <v>6</v>
      </c>
      <c r="E12" s="81">
        <v>0</v>
      </c>
      <c r="F12" s="81">
        <v>0</v>
      </c>
      <c r="G12" s="79">
        <v>1764</v>
      </c>
      <c r="H12" s="82">
        <v>204.14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204.14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143</v>
      </c>
      <c r="D14" s="122" t="s">
        <v>6</v>
      </c>
      <c r="E14" s="79">
        <v>5</v>
      </c>
      <c r="F14" s="80">
        <v>61.45</v>
      </c>
      <c r="G14" s="79">
        <v>8320</v>
      </c>
      <c r="H14" s="80">
        <v>885.42</v>
      </c>
      <c r="I14" s="79"/>
      <c r="J14" s="80">
        <v>19.53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1122.6599999999999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143</v>
      </c>
      <c r="D16" s="122" t="s">
        <v>6</v>
      </c>
      <c r="E16" s="79">
        <v>1</v>
      </c>
      <c r="F16" s="82">
        <v>30.69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30.69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143</v>
      </c>
      <c r="D18" s="122" t="s">
        <v>6</v>
      </c>
      <c r="E18" s="79">
        <v>134</v>
      </c>
      <c r="F18" s="79">
        <v>460.04</v>
      </c>
      <c r="G18" s="79">
        <v>26714</v>
      </c>
      <c r="H18" s="80">
        <v>2459.44</v>
      </c>
      <c r="I18" s="81">
        <v>0</v>
      </c>
      <c r="J18" s="79">
        <v>327.84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3548.8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143</v>
      </c>
      <c r="D20" s="122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133</v>
      </c>
      <c r="C22" s="114" t="s">
        <v>143</v>
      </c>
      <c r="D22" s="122" t="s">
        <v>6</v>
      </c>
      <c r="E22" s="79">
        <v>0</v>
      </c>
      <c r="F22" s="80">
        <v>30.69</v>
      </c>
      <c r="G22" s="79">
        <v>797</v>
      </c>
      <c r="H22" s="80">
        <v>114.71</v>
      </c>
      <c r="I22" s="81">
        <v>0</v>
      </c>
      <c r="J22" s="79">
        <v>14.75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216.21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36</v>
      </c>
      <c r="C24" s="114" t="s">
        <v>143</v>
      </c>
      <c r="D24" s="122" t="s">
        <v>6</v>
      </c>
      <c r="E24" s="79">
        <v>6</v>
      </c>
      <c r="F24" s="80">
        <v>143.31</v>
      </c>
      <c r="G24" s="79">
        <v>23582</v>
      </c>
      <c r="H24" s="80">
        <v>2144.42</v>
      </c>
      <c r="I24" s="81" t="s">
        <v>8</v>
      </c>
      <c r="J24" s="79">
        <v>21.92</v>
      </c>
      <c r="K24" s="79">
        <v>75.36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20">
        <f>SUM(F24,H24,J24,K24,M24,N24)</f>
        <v>2385.0100000000002</v>
      </c>
      <c r="F25" s="79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127</v>
      </c>
      <c r="C26" s="114" t="s">
        <v>143</v>
      </c>
      <c r="D26" s="122" t="s">
        <v>6</v>
      </c>
      <c r="E26" s="79">
        <v>1</v>
      </c>
      <c r="F26" s="80">
        <v>30.69</v>
      </c>
      <c r="G26" s="79">
        <v>2401</v>
      </c>
      <c r="H26" s="80">
        <v>286.08</v>
      </c>
      <c r="I26" s="81">
        <v>0</v>
      </c>
      <c r="J26" s="79">
        <v>14.75</v>
      </c>
      <c r="K26" s="79">
        <v>36.76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SUM(F26,H26,J26,K26)</f>
        <v>368.28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134</v>
      </c>
      <c r="C28" s="114" t="s">
        <v>143</v>
      </c>
      <c r="D28" s="122" t="s">
        <v>6</v>
      </c>
      <c r="E28" s="86">
        <v>2</v>
      </c>
      <c r="F28" s="80">
        <v>30.69</v>
      </c>
      <c r="G28" s="86">
        <v>3360</v>
      </c>
      <c r="H28" s="81">
        <v>351.73</v>
      </c>
      <c r="I28" s="81">
        <v>0</v>
      </c>
      <c r="J28" s="79">
        <v>14.75</v>
      </c>
      <c r="K28" s="81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9">
        <f>SUM(F28,H28,J28,K28)</f>
        <v>433.93</v>
      </c>
      <c r="F29" s="80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14" t="s">
        <v>143</v>
      </c>
      <c r="D30" s="122" t="s">
        <v>6</v>
      </c>
      <c r="E30" s="79">
        <v>2</v>
      </c>
      <c r="F30" s="80">
        <v>30.69</v>
      </c>
      <c r="G30" s="79">
        <v>2120</v>
      </c>
      <c r="H30" s="79">
        <v>237.05</v>
      </c>
      <c r="I30" s="81"/>
      <c r="J30" s="79">
        <v>14.75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9">
        <f>SUM(F30,H30,J30,K30,M30,N30)</f>
        <v>403.63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14" t="s">
        <v>143</v>
      </c>
      <c r="D32" s="122" t="s">
        <v>6</v>
      </c>
      <c r="E32" s="79">
        <v>1</v>
      </c>
      <c r="F32" s="80">
        <v>30.69</v>
      </c>
      <c r="G32" s="79">
        <v>501</v>
      </c>
      <c r="H32" s="79">
        <v>84.84</v>
      </c>
      <c r="I32" s="81">
        <v>0</v>
      </c>
      <c r="J32" s="79">
        <v>14.75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9">
        <f>SUM(F32,H32,J32,K32,M32,N32)</f>
        <v>167.04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14" t="s">
        <v>143</v>
      </c>
      <c r="D34" s="122" t="s">
        <v>6</v>
      </c>
      <c r="E34" s="86">
        <v>0</v>
      </c>
      <c r="F34" s="80">
        <v>92.14</v>
      </c>
      <c r="G34" s="79">
        <v>328</v>
      </c>
      <c r="H34" s="79">
        <v>67.11</v>
      </c>
      <c r="I34" s="81">
        <v>0</v>
      </c>
      <c r="J34" s="81">
        <v>14.75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174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14" t="s">
        <v>143</v>
      </c>
      <c r="D36" s="122" t="s">
        <v>6</v>
      </c>
      <c r="E36" s="79">
        <v>2</v>
      </c>
      <c r="F36" s="80">
        <v>30.69</v>
      </c>
      <c r="G36" s="79">
        <v>2120</v>
      </c>
      <c r="H36" s="80">
        <v>237.05</v>
      </c>
      <c r="I36" s="81">
        <v>0</v>
      </c>
      <c r="J36" s="82">
        <v>14.75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SUM(F36,H36,J36)</f>
        <v>282.49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39</v>
      </c>
      <c r="C38" s="114" t="s">
        <v>144</v>
      </c>
      <c r="D38" s="122" t="s">
        <v>6</v>
      </c>
      <c r="E38" s="86">
        <v>1</v>
      </c>
      <c r="F38" s="80">
        <v>0</v>
      </c>
      <c r="G38" s="81">
        <v>0</v>
      </c>
      <c r="H38" s="81">
        <v>0</v>
      </c>
      <c r="I38" s="81">
        <v>0</v>
      </c>
      <c r="J38" s="79">
        <v>14.75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J38</f>
        <v>14.75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">
      <c r="A40" s="67" t="s">
        <v>40</v>
      </c>
      <c r="C40" s="114" t="s">
        <v>144</v>
      </c>
      <c r="D40" s="122" t="s">
        <v>6</v>
      </c>
      <c r="E40" s="86">
        <v>1</v>
      </c>
      <c r="F40" s="80">
        <v>0</v>
      </c>
      <c r="G40" s="81">
        <v>0</v>
      </c>
      <c r="H40" s="81">
        <v>0</v>
      </c>
      <c r="I40" s="81">
        <v>0</v>
      </c>
      <c r="J40" s="79">
        <v>14.75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J40</f>
        <v>14.75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C42" s="87" t="s">
        <v>41</v>
      </c>
      <c r="D42" s="88">
        <f>SUM(D7,D9,D11,D13,D15,D17,D19,D21,D23,D25,D27,D29,D31,D33,D35,D37,D39,D41)</f>
        <v>10464.460000000001</v>
      </c>
      <c r="F42" s="80"/>
      <c r="G42" s="79"/>
      <c r="H42" s="79"/>
      <c r="I42" s="79"/>
      <c r="J42" s="79"/>
      <c r="K42" s="79"/>
      <c r="L42" s="79"/>
      <c r="M42" s="79"/>
      <c r="N42" s="79"/>
    </row>
    <row r="43" spans="1:45" x14ac:dyDescent="0.2">
      <c r="A43" s="89"/>
      <c r="B43" s="89"/>
      <c r="C43" s="89"/>
      <c r="D43" s="90"/>
      <c r="E43" s="91"/>
      <c r="F43" s="92"/>
      <c r="G43" s="93"/>
      <c r="H43" s="93"/>
      <c r="I43" s="93"/>
      <c r="J43" s="93"/>
      <c r="K43" s="93"/>
      <c r="L43" s="93"/>
      <c r="M43" s="93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5" x14ac:dyDescent="0.2">
      <c r="E44" s="79"/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">
      <c r="A45" s="67" t="s">
        <v>24</v>
      </c>
      <c r="C45" s="114" t="s">
        <v>142</v>
      </c>
      <c r="D45" s="122" t="s">
        <v>17</v>
      </c>
      <c r="E45" s="79">
        <v>6</v>
      </c>
      <c r="F45" s="80">
        <v>25</v>
      </c>
      <c r="G45" s="79">
        <v>1289</v>
      </c>
      <c r="H45" s="79">
        <v>110.09</v>
      </c>
      <c r="I45" s="108">
        <v>94.1</v>
      </c>
      <c r="J45" s="79">
        <v>27.75</v>
      </c>
      <c r="K45" s="80">
        <v>55</v>
      </c>
      <c r="L45" s="81">
        <v>0</v>
      </c>
      <c r="M45" s="80">
        <v>1</v>
      </c>
      <c r="N45" s="81">
        <v>0</v>
      </c>
    </row>
    <row r="46" spans="1:45" x14ac:dyDescent="0.2">
      <c r="C46" s="83" t="s">
        <v>20</v>
      </c>
      <c r="D46" s="119">
        <f>SUM(F45,H45,I45,J45,K45,M45)</f>
        <v>312.94</v>
      </c>
      <c r="F46" s="80" t="s">
        <v>8</v>
      </c>
      <c r="G46" s="79" t="s">
        <v>8</v>
      </c>
      <c r="H46" s="79"/>
      <c r="I46" s="79"/>
      <c r="J46" s="79"/>
      <c r="K46" s="79"/>
      <c r="L46" s="79"/>
      <c r="M46" s="79"/>
      <c r="N46" s="79"/>
    </row>
    <row r="47" spans="1:45" x14ac:dyDescent="0.2">
      <c r="A47" s="67" t="s">
        <v>135</v>
      </c>
      <c r="C47" s="114" t="s">
        <v>142</v>
      </c>
      <c r="D47" s="122" t="s">
        <v>17</v>
      </c>
      <c r="E47" s="79">
        <v>18</v>
      </c>
      <c r="F47" s="80">
        <v>25</v>
      </c>
      <c r="G47" s="79">
        <v>1294</v>
      </c>
      <c r="H47" s="79">
        <v>110.35</v>
      </c>
      <c r="I47" s="108">
        <v>94.46</v>
      </c>
      <c r="J47" s="79">
        <v>27.75</v>
      </c>
      <c r="K47" s="80">
        <v>55</v>
      </c>
      <c r="L47" s="80">
        <v>1.5</v>
      </c>
      <c r="M47" s="80">
        <v>1</v>
      </c>
      <c r="N47" s="81">
        <v>0</v>
      </c>
    </row>
    <row r="48" spans="1:45" x14ac:dyDescent="0.2">
      <c r="C48" s="83" t="s">
        <v>20</v>
      </c>
      <c r="D48" s="119">
        <f>SUM(F47,H47,I47,J47,K47,L47,M47)</f>
        <v>315.06</v>
      </c>
      <c r="F48" s="80" t="s">
        <v>8</v>
      </c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136</v>
      </c>
      <c r="C49" s="114" t="s">
        <v>142</v>
      </c>
      <c r="D49" s="123" t="s">
        <v>17</v>
      </c>
      <c r="E49" s="79">
        <v>0</v>
      </c>
      <c r="F49" s="80">
        <v>25</v>
      </c>
      <c r="G49" s="79"/>
      <c r="H49" s="79"/>
      <c r="I49" s="79"/>
      <c r="J49" s="79"/>
      <c r="K49" s="79"/>
      <c r="L49" s="79"/>
      <c r="M49" s="79"/>
      <c r="N49" s="79"/>
    </row>
    <row r="50" spans="1:14" x14ac:dyDescent="0.2">
      <c r="C50" s="83" t="s">
        <v>20</v>
      </c>
      <c r="D50" s="119">
        <f>SUM(F49,H49,I49,J49,K49,L49,M49)</f>
        <v>25</v>
      </c>
      <c r="F50" s="80"/>
      <c r="G50" s="79"/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22</v>
      </c>
      <c r="C51" s="114" t="s">
        <v>142</v>
      </c>
      <c r="D51" s="122" t="s">
        <v>17</v>
      </c>
      <c r="E51" s="81">
        <v>0</v>
      </c>
      <c r="F51" s="80">
        <v>0</v>
      </c>
      <c r="G51" s="79">
        <v>2143</v>
      </c>
      <c r="H51" s="82">
        <v>198.22</v>
      </c>
      <c r="I51" s="82">
        <v>156.44</v>
      </c>
      <c r="J51" s="81"/>
      <c r="K51" s="82">
        <v>0</v>
      </c>
      <c r="L51" s="81">
        <v>0</v>
      </c>
      <c r="M51" s="81">
        <v>0</v>
      </c>
      <c r="N51" s="81">
        <v>0</v>
      </c>
    </row>
    <row r="52" spans="1:14" x14ac:dyDescent="0.2">
      <c r="B52" s="67" t="s">
        <v>131</v>
      </c>
      <c r="C52" s="83" t="s">
        <v>20</v>
      </c>
      <c r="D52" s="120">
        <f>SUM(H51,I51,K51,L51,M51)</f>
        <v>354.65999999999997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C53" s="87" t="s">
        <v>41</v>
      </c>
      <c r="D53" s="88">
        <f>SUM(D46,D48,D52)</f>
        <v>982.66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A55" s="121" t="s">
        <v>47</v>
      </c>
      <c r="C55" s="114" t="s">
        <v>145</v>
      </c>
      <c r="D55" s="122" t="s">
        <v>49</v>
      </c>
      <c r="E55" s="81">
        <v>0</v>
      </c>
      <c r="F55" s="81">
        <v>0</v>
      </c>
      <c r="G55" s="86">
        <v>5</v>
      </c>
      <c r="H55" s="80">
        <v>23.4</v>
      </c>
      <c r="I55" s="79"/>
      <c r="J55" s="79"/>
      <c r="K55" s="79"/>
      <c r="L55" s="79"/>
      <c r="M55" s="79"/>
      <c r="N55" s="79"/>
    </row>
    <row r="56" spans="1:14" x14ac:dyDescent="0.2">
      <c r="A56" s="121"/>
      <c r="B56" s="67">
        <v>-2655800</v>
      </c>
      <c r="C56" s="114"/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">
      <c r="A57" s="67" t="s">
        <v>38</v>
      </c>
      <c r="C57" s="114" t="s">
        <v>145</v>
      </c>
      <c r="D57" s="122" t="s">
        <v>49</v>
      </c>
      <c r="E57" s="81">
        <v>0</v>
      </c>
      <c r="F57" s="81">
        <v>0</v>
      </c>
      <c r="G57" s="86">
        <v>4455</v>
      </c>
      <c r="H57" s="80">
        <v>379.96</v>
      </c>
      <c r="I57" s="79"/>
      <c r="J57" s="79"/>
      <c r="K57" s="79"/>
      <c r="L57" s="79"/>
      <c r="M57" s="79"/>
      <c r="N57" s="79"/>
    </row>
    <row r="58" spans="1:14" x14ac:dyDescent="0.2">
      <c r="B58" s="67">
        <v>-11486800</v>
      </c>
      <c r="C58" s="114"/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">
      <c r="A59" s="67" t="s">
        <v>42</v>
      </c>
      <c r="C59" s="114" t="s">
        <v>145</v>
      </c>
      <c r="D59" s="122" t="s">
        <v>49</v>
      </c>
      <c r="E59" s="81">
        <v>0</v>
      </c>
      <c r="F59" s="81">
        <v>0</v>
      </c>
      <c r="G59" s="86">
        <v>1800</v>
      </c>
      <c r="H59" s="80">
        <v>198.69</v>
      </c>
      <c r="I59" s="79"/>
      <c r="J59" s="79"/>
      <c r="K59" s="79"/>
      <c r="L59" s="79"/>
      <c r="M59" s="79"/>
      <c r="N59" s="79"/>
    </row>
    <row r="60" spans="1:14" x14ac:dyDescent="0.2">
      <c r="B60" s="67">
        <v>-1181400</v>
      </c>
      <c r="C60" s="114"/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">
      <c r="A61" s="67" t="s">
        <v>43</v>
      </c>
      <c r="C61" s="114" t="s">
        <v>145</v>
      </c>
      <c r="D61" s="122" t="s">
        <v>49</v>
      </c>
      <c r="E61" s="81">
        <v>0</v>
      </c>
      <c r="F61" s="81">
        <v>0</v>
      </c>
      <c r="G61" s="86">
        <v>1413</v>
      </c>
      <c r="H61" s="80">
        <v>136.22</v>
      </c>
      <c r="I61" s="79"/>
      <c r="J61" s="79"/>
      <c r="K61" s="79"/>
      <c r="L61" s="79"/>
      <c r="M61" s="79"/>
      <c r="N61" s="79"/>
    </row>
    <row r="62" spans="1:14" x14ac:dyDescent="0.2">
      <c r="B62" s="67">
        <v>-13305800</v>
      </c>
      <c r="C62" s="114"/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44</v>
      </c>
      <c r="C63" s="114" t="s">
        <v>145</v>
      </c>
      <c r="D63" s="122" t="s">
        <v>49</v>
      </c>
      <c r="E63" s="81">
        <v>0</v>
      </c>
      <c r="F63" s="81">
        <v>0</v>
      </c>
      <c r="G63" s="86">
        <v>290</v>
      </c>
      <c r="H63" s="80">
        <v>46.24</v>
      </c>
      <c r="I63" s="79"/>
      <c r="J63" s="79"/>
      <c r="K63" s="79"/>
      <c r="L63" s="79"/>
      <c r="M63" s="79"/>
      <c r="N63" s="79"/>
    </row>
    <row r="64" spans="1:14" x14ac:dyDescent="0.2">
      <c r="B64" s="67">
        <v>-136330800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45</v>
      </c>
      <c r="C65" s="114" t="s">
        <v>145</v>
      </c>
      <c r="D65" s="122" t="s">
        <v>49</v>
      </c>
      <c r="E65" s="81">
        <v>0</v>
      </c>
      <c r="F65" s="81">
        <v>0</v>
      </c>
      <c r="G65" s="86">
        <v>5400</v>
      </c>
      <c r="H65" s="80">
        <v>910.05</v>
      </c>
      <c r="I65" s="79"/>
      <c r="J65" s="79"/>
      <c r="K65" s="79"/>
      <c r="L65" s="79"/>
      <c r="M65" s="79"/>
      <c r="N65" s="79"/>
    </row>
    <row r="66" spans="1:14" x14ac:dyDescent="0.2">
      <c r="B66" s="67">
        <v>-136363000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46</v>
      </c>
      <c r="C67" s="114" t="s">
        <v>145</v>
      </c>
      <c r="D67" s="122" t="s">
        <v>49</v>
      </c>
      <c r="E67" s="81">
        <v>0</v>
      </c>
      <c r="F67" s="81">
        <v>0</v>
      </c>
      <c r="G67" s="86">
        <v>1638</v>
      </c>
      <c r="H67" s="80">
        <v>159.57</v>
      </c>
      <c r="I67" s="79"/>
      <c r="J67" s="79"/>
      <c r="K67" s="79"/>
      <c r="L67" s="79"/>
      <c r="M67" s="79"/>
      <c r="N67" s="79"/>
    </row>
    <row r="68" spans="1:14" x14ac:dyDescent="0.2">
      <c r="B68" s="67">
        <v>-136379300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44</v>
      </c>
      <c r="C69" s="114" t="s">
        <v>145</v>
      </c>
      <c r="D69" s="122" t="s">
        <v>49</v>
      </c>
      <c r="E69" s="81">
        <v>0</v>
      </c>
      <c r="F69" s="81">
        <v>0</v>
      </c>
      <c r="G69" s="86">
        <v>13</v>
      </c>
      <c r="H69" s="80">
        <v>24.04</v>
      </c>
      <c r="I69" s="79"/>
      <c r="J69" s="79"/>
      <c r="K69" s="79"/>
      <c r="L69" s="79"/>
      <c r="M69" s="79"/>
      <c r="N69" s="79"/>
    </row>
    <row r="70" spans="1:14" x14ac:dyDescent="0.2">
      <c r="B70" s="67">
        <v>-136931900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145</v>
      </c>
      <c r="D71" s="122" t="s">
        <v>49</v>
      </c>
      <c r="E71" s="81">
        <v>0</v>
      </c>
      <c r="F71" s="81">
        <v>0</v>
      </c>
      <c r="G71" s="86">
        <v>52</v>
      </c>
      <c r="H71" s="80">
        <v>27.17</v>
      </c>
      <c r="I71" s="79"/>
      <c r="J71" s="79"/>
      <c r="K71" s="79"/>
      <c r="L71" s="79"/>
      <c r="M71" s="79"/>
      <c r="N71" s="79"/>
    </row>
    <row r="72" spans="1:14" x14ac:dyDescent="0.2">
      <c r="B72" s="67">
        <v>-136932000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145</v>
      </c>
      <c r="D73" s="122" t="s">
        <v>49</v>
      </c>
      <c r="E73" s="81">
        <v>0</v>
      </c>
      <c r="F73" s="81">
        <v>0</v>
      </c>
      <c r="G73" s="86">
        <v>266</v>
      </c>
      <c r="H73" s="80">
        <v>44.31</v>
      </c>
      <c r="I73" s="79"/>
      <c r="J73" s="79"/>
      <c r="K73" s="79"/>
      <c r="L73" s="79"/>
      <c r="M73" s="79"/>
      <c r="N73" s="79"/>
    </row>
    <row r="74" spans="1:14" x14ac:dyDescent="0.2">
      <c r="B74" s="67">
        <v>-136932100</v>
      </c>
      <c r="C74" s="114"/>
      <c r="E74" s="81"/>
      <c r="F74" s="81"/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146</v>
      </c>
      <c r="C75" s="114" t="s">
        <v>145</v>
      </c>
      <c r="D75" s="122" t="s">
        <v>49</v>
      </c>
      <c r="E75" s="81">
        <v>0</v>
      </c>
      <c r="F75" s="81">
        <v>0</v>
      </c>
      <c r="G75" s="86">
        <v>0</v>
      </c>
      <c r="H75" s="80">
        <v>40</v>
      </c>
      <c r="I75" s="79"/>
      <c r="J75" s="79"/>
      <c r="K75" s="79"/>
      <c r="L75" s="79"/>
      <c r="M75" s="79"/>
      <c r="N75" s="79"/>
    </row>
    <row r="76" spans="1:14" x14ac:dyDescent="0.2">
      <c r="B76" s="67">
        <v>-137167700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SUM(H55:H75)</f>
        <v>1989.6499999999999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139</v>
      </c>
      <c r="D79" s="122" t="s">
        <v>51</v>
      </c>
      <c r="E79" s="79">
        <v>450</v>
      </c>
      <c r="F79" s="80">
        <v>198.58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140</v>
      </c>
      <c r="D80" s="122" t="s">
        <v>51</v>
      </c>
      <c r="E80" s="79">
        <v>1330</v>
      </c>
      <c r="F80" s="80">
        <v>46.88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141</v>
      </c>
      <c r="D81" s="122" t="s">
        <v>51</v>
      </c>
      <c r="E81" s="79">
        <v>6190</v>
      </c>
      <c r="F81" s="80">
        <v>232.3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477.76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142</v>
      </c>
      <c r="D86" s="122" t="s">
        <v>56</v>
      </c>
      <c r="E86" s="79">
        <v>1</v>
      </c>
      <c r="F86" s="80">
        <v>24</v>
      </c>
      <c r="G86" s="79">
        <v>1284</v>
      </c>
      <c r="H86" s="99">
        <v>159.74</v>
      </c>
      <c r="I86" s="100">
        <v>0</v>
      </c>
      <c r="J86" s="80">
        <v>25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254.59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142</v>
      </c>
      <c r="D88" s="122" t="s">
        <v>56</v>
      </c>
      <c r="E88" s="79">
        <v>1</v>
      </c>
      <c r="F88" s="80">
        <v>24</v>
      </c>
      <c r="G88" s="79">
        <v>1776</v>
      </c>
      <c r="H88" s="99">
        <v>217.5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449.61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142</v>
      </c>
      <c r="D90" s="122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713.2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148</v>
      </c>
      <c r="D94" s="122" t="s">
        <v>58</v>
      </c>
      <c r="E94" s="81">
        <v>0</v>
      </c>
      <c r="F94" s="80" t="s">
        <v>8</v>
      </c>
      <c r="G94" s="79">
        <v>1136</v>
      </c>
      <c r="H94" s="110">
        <v>137.26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148</v>
      </c>
      <c r="D95" s="122" t="s">
        <v>58</v>
      </c>
      <c r="E95" s="81">
        <v>0</v>
      </c>
      <c r="F95" s="80"/>
      <c r="G95" s="79">
        <v>3490</v>
      </c>
      <c r="H95" s="111">
        <v>352.86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490.12</v>
      </c>
      <c r="F96" s="80" t="s">
        <v>8</v>
      </c>
      <c r="G96" s="79"/>
      <c r="H96" s="113">
        <f>SUM(H94:H95)</f>
        <v>490.12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133</v>
      </c>
      <c r="C100" s="67" t="s">
        <v>137</v>
      </c>
      <c r="D100" s="67" t="s">
        <v>61</v>
      </c>
      <c r="E100" s="93">
        <v>1</v>
      </c>
      <c r="F100" s="109">
        <v>43.43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132</v>
      </c>
      <c r="C101" s="67" t="s">
        <v>149</v>
      </c>
      <c r="D101" s="122" t="s">
        <v>61</v>
      </c>
      <c r="E101" s="93">
        <v>165</v>
      </c>
      <c r="F101" s="109">
        <v>286.31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63</v>
      </c>
      <c r="C102" s="67" t="s">
        <v>147</v>
      </c>
      <c r="D102" s="122" t="s">
        <v>61</v>
      </c>
      <c r="E102" s="79">
        <v>34</v>
      </c>
      <c r="F102" s="116">
        <v>87.92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64</v>
      </c>
      <c r="C103" s="67" t="s">
        <v>147</v>
      </c>
      <c r="D103" s="122" t="s">
        <v>61</v>
      </c>
      <c r="E103" s="79">
        <v>22</v>
      </c>
      <c r="F103" s="116">
        <v>71.739999999999995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36</v>
      </c>
      <c r="C104" s="67" t="s">
        <v>147</v>
      </c>
      <c r="D104" s="122" t="s">
        <v>61</v>
      </c>
      <c r="E104" s="79">
        <v>930</v>
      </c>
      <c r="F104" s="116">
        <v>1295.5899999999999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124</v>
      </c>
      <c r="C105" s="67" t="s">
        <v>147</v>
      </c>
      <c r="D105" s="122" t="s">
        <v>61</v>
      </c>
      <c r="E105" s="79">
        <v>20</v>
      </c>
      <c r="F105" s="117">
        <v>69.06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SUM(F100:F105)</f>
        <v>1854.05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2022-07-05T19:52:15Z</cp:lastPrinted>
  <dcterms:created xsi:type="dcterms:W3CDTF">2012-02-01T15:05:59Z</dcterms:created>
  <dcterms:modified xsi:type="dcterms:W3CDTF">2023-01-17T22:51:26Z</dcterms:modified>
</cp:coreProperties>
</file>